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MG</author>
  </authors>
  <commentList>
    <comment ref="F1" authorId="0">
      <text>
        <r>
          <rPr>
            <b/>
            <sz val="9"/>
            <color indexed="10"/>
            <rFont val="Tahoma"/>
            <family val="2"/>
          </rPr>
          <t>Die Anzeige in diesem Bereich ist erst verfügbar, wenn in Spalte "B" zu allen sieben schriftl. Prüfungen (Ausichtsarbeiten) die Punkte eingetragen worden sind.</t>
        </r>
      </text>
    </comment>
  </commentList>
</comments>
</file>

<file path=xl/sharedStrings.xml><?xml version="1.0" encoding="utf-8"?>
<sst xmlns="http://schemas.openxmlformats.org/spreadsheetml/2006/main" count="34" uniqueCount="33">
  <si>
    <t>A</t>
  </si>
  <si>
    <t>B</t>
  </si>
  <si>
    <t>C</t>
  </si>
  <si>
    <t>D</t>
  </si>
  <si>
    <t>E</t>
  </si>
  <si>
    <t>F</t>
  </si>
  <si>
    <t>G</t>
  </si>
  <si>
    <t>Punkte</t>
  </si>
  <si>
    <t>Multiplikator</t>
  </si>
  <si>
    <t>14,00 - 18,00 Punkte:</t>
  </si>
  <si>
    <t>sehr gut</t>
  </si>
  <si>
    <t>11,50 - 13,99 Punkte:</t>
  </si>
  <si>
    <t>gut</t>
  </si>
  <si>
    <t>9,00 - 11,49 Punkte:</t>
  </si>
  <si>
    <t>vollbefriedigend</t>
  </si>
  <si>
    <t>6,50 - 8,99 Punkte:</t>
  </si>
  <si>
    <t>befriedigend</t>
  </si>
  <si>
    <t>4,00 - 6,49 Punkte:</t>
  </si>
  <si>
    <t>ausreichend</t>
  </si>
  <si>
    <t>eine Leistung, die trotz ihrer Mängel durchschnittlichen Anforderungen noch entspricht</t>
  </si>
  <si>
    <t>eine Leistung, die in jeder Hinsicht durchschnittlichen Anforderungen entspricht</t>
  </si>
  <si>
    <t>eine über den durchschnittlichen Anforderungen liegende Leistung</t>
  </si>
  <si>
    <t>eine erheblich über den durchschnittlichen Anforderungen liegende Leistung</t>
  </si>
  <si>
    <t>eine besonders hervorragende Leistung</t>
  </si>
  <si>
    <t>Was wäre, wenn…?</t>
  </si>
  <si>
    <t>Gesamtpunkte</t>
  </si>
  <si>
    <t>Note</t>
  </si>
  <si>
    <t>Gesamtnote</t>
  </si>
  <si>
    <t>Punktwert</t>
  </si>
  <si>
    <t>Notenbezeichnung</t>
  </si>
  <si>
    <t>schriftl. Prüfungen</t>
  </si>
  <si>
    <t>mündl. Prüfung</t>
  </si>
  <si>
    <t>Grundlage: § 29 Abs. 4 Verordnung über die Ausbildung und Prüfung der Rechtspflegerinnen und Rechtspfleger des Landes Nordrhein-Westfalen
(Rechtspflegerausbildungsordnung - RpflAO) bzw. § 30 Abs. 4 Verordnung über die Ausbildung und Prüfung für die Laufbahn des gehobenen Vollzugs- und
Verwaltungsdienstes bei Justizvollzugsanstalten des Landes Nordrhein-Westfalen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</si>
</sst>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3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9"/>
      <color indexed="10"/>
      <name val="Tahoma"/>
      <family val="2"/>
    </font>
    <font>
      <sz val="12"/>
      <color indexed="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9" tint="-0.4999699890613556"/>
      <name val="Arial"/>
      <family val="2"/>
    </font>
    <font>
      <sz val="12"/>
      <color theme="9" tint="-0.4999699890613556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5" fillId="7" borderId="0" xfId="0" applyFont="1" applyFill="1" applyAlignment="1" applyProtection="1">
      <alignment vertical="center"/>
      <protection hidden="1"/>
    </xf>
    <xf numFmtId="0" fontId="46" fillId="7" borderId="0" xfId="0" applyFont="1" applyFill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 locked="0"/>
    </xf>
    <xf numFmtId="164" fontId="0" fillId="0" borderId="10" xfId="0" applyNumberFormat="1" applyBorder="1" applyAlignment="1" applyProtection="1">
      <alignment horizontal="center" vertical="center"/>
      <protection hidden="1"/>
    </xf>
    <xf numFmtId="0" fontId="45" fillId="7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49" fillId="0" borderId="10" xfId="0" applyFont="1" applyBorder="1" applyAlignment="1" applyProtection="1">
      <alignment vertical="center"/>
      <protection hidden="1"/>
    </xf>
    <xf numFmtId="2" fontId="45" fillId="7" borderId="10" xfId="0" applyNumberFormat="1" applyFont="1" applyFill="1" applyBorder="1" applyAlignment="1" applyProtection="1">
      <alignment horizontal="center" vertical="center"/>
      <protection hidden="1"/>
    </xf>
    <xf numFmtId="0" fontId="45" fillId="7" borderId="10" xfId="0" applyFont="1" applyFill="1" applyBorder="1" applyAlignment="1" applyProtection="1">
      <alignment horizontal="left" vertical="center"/>
      <protection hidden="1"/>
    </xf>
    <xf numFmtId="0" fontId="50" fillId="0" borderId="0" xfId="0" applyFont="1" applyAlignment="1" applyProtection="1">
      <alignment vertical="center"/>
      <protection hidden="1"/>
    </xf>
    <xf numFmtId="2" fontId="45" fillId="7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1" fontId="0" fillId="0" borderId="10" xfId="49" applyNumberFormat="1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2" fontId="45" fillId="7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51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2" sqref="B2"/>
    </sheetView>
  </sheetViews>
  <sheetFormatPr defaultColWidth="11.5546875" defaultRowHeight="15"/>
  <cols>
    <col min="1" max="1" width="17.21484375" style="5" customWidth="1"/>
    <col min="2" max="2" width="11.5546875" style="5" customWidth="1"/>
    <col min="3" max="3" width="11.88671875" style="5" customWidth="1"/>
    <col min="4" max="4" width="8.77734375" style="5" customWidth="1"/>
    <col min="5" max="5" width="2.5546875" style="5" customWidth="1"/>
    <col min="6" max="6" width="12.88671875" style="5" customWidth="1"/>
    <col min="7" max="7" width="13.77734375" style="5" customWidth="1"/>
    <col min="8" max="8" width="26.4453125" style="5" customWidth="1"/>
    <col min="9" max="16384" width="11.5546875" style="5" customWidth="1"/>
  </cols>
  <sheetData>
    <row r="1" spans="1:8" s="1" customFormat="1" ht="15.75" customHeight="1">
      <c r="A1" s="7" t="s">
        <v>30</v>
      </c>
      <c r="B1" s="7" t="s">
        <v>7</v>
      </c>
      <c r="C1" s="7" t="s">
        <v>8</v>
      </c>
      <c r="D1" s="9"/>
      <c r="F1" s="23" t="s">
        <v>24</v>
      </c>
      <c r="G1" s="24"/>
      <c r="H1" s="25"/>
    </row>
    <row r="2" spans="1:8" s="1" customFormat="1" ht="15.75" customHeight="1">
      <c r="A2" s="7" t="s">
        <v>0</v>
      </c>
      <c r="B2" s="10"/>
      <c r="C2" s="22">
        <v>10</v>
      </c>
      <c r="D2" s="11" t="str">
        <f>IF(ISNUMBER(B2),C2*B2,"-")</f>
        <v>-</v>
      </c>
      <c r="F2" s="7" t="s">
        <v>31</v>
      </c>
      <c r="G2" s="8" t="s">
        <v>25</v>
      </c>
      <c r="H2" s="14" t="s">
        <v>26</v>
      </c>
    </row>
    <row r="3" spans="1:12" s="1" customFormat="1" ht="15.75" customHeight="1">
      <c r="A3" s="7" t="s">
        <v>1</v>
      </c>
      <c r="B3" s="10"/>
      <c r="C3" s="22">
        <v>10</v>
      </c>
      <c r="D3" s="11" t="str">
        <f aca="true" t="shared" si="0" ref="D3:D8">IF(ISNUMBER(B3),C3*B3,"-")</f>
        <v>-</v>
      </c>
      <c r="F3" s="7">
        <v>0</v>
      </c>
      <c r="G3" s="15" t="str">
        <f>IF(B$9=7,(F3*0.3)+(D$10/100),"-")</f>
        <v>-</v>
      </c>
      <c r="H3" s="16">
        <f>IF(G3="-","",IF(AND(G3&gt;3.99,G3&lt;6.5),"ausreichend (4,00 - 6,49)",IF(AND(G3&gt;6.49,G3&lt;9),"befriedigend (6,50 - 8,99)",IF(AND(G3&gt;8.99,G3&lt;11.5),"vollbefriedigend (9,00 - 11,49)",IF(AND(G3&gt;11.49,G3&lt;14),"gut (11,5 - 13,99)",IF(AND(G3&gt;13.99,G3&lt;18.01),"sehr gut (14,00 - 18,00)","nicht bestanden (unter 4,00)"))))))</f>
      </c>
      <c r="I3" s="13"/>
      <c r="J3" s="13"/>
      <c r="K3" s="13"/>
      <c r="L3" s="13"/>
    </row>
    <row r="4" spans="1:8" s="1" customFormat="1" ht="15.75" customHeight="1">
      <c r="A4" s="7" t="s">
        <v>2</v>
      </c>
      <c r="B4" s="10"/>
      <c r="C4" s="22">
        <v>10</v>
      </c>
      <c r="D4" s="11" t="str">
        <f t="shared" si="0"/>
        <v>-</v>
      </c>
      <c r="F4" s="7">
        <v>1</v>
      </c>
      <c r="G4" s="15" t="str">
        <f aca="true" t="shared" si="1" ref="G4:G21">IF(B$9=7,(F4*0.3)+(D$10/100),"-")</f>
        <v>-</v>
      </c>
      <c r="H4" s="16">
        <f aca="true" t="shared" si="2" ref="H4:H21">IF(G4="-","",IF(AND(G4&gt;3.99,G4&lt;6.5),"ausreichend (4,00 - 6,49)",IF(AND(G4&gt;6.49,G4&lt;9),"befriedigend (6,50 - 8,99)",IF(AND(G4&gt;8.99,G4&lt;11.5),"vollbefriedigend (9,00 - 11,49)",IF(AND(G4&gt;11.49,G4&lt;14),"gut (11,5 - 13,99)",IF(AND(G4&gt;13.99,G4&lt;18.01),"sehr gut (14,00 - 18,00)","nicht bestanden (unter 4,00)"))))))</f>
      </c>
    </row>
    <row r="5" spans="1:8" s="1" customFormat="1" ht="15.75" customHeight="1">
      <c r="A5" s="7" t="s">
        <v>3</v>
      </c>
      <c r="B5" s="10"/>
      <c r="C5" s="22">
        <v>10</v>
      </c>
      <c r="D5" s="11" t="str">
        <f t="shared" si="0"/>
        <v>-</v>
      </c>
      <c r="F5" s="7">
        <v>2</v>
      </c>
      <c r="G5" s="15" t="str">
        <f t="shared" si="1"/>
        <v>-</v>
      </c>
      <c r="H5" s="16">
        <f t="shared" si="2"/>
      </c>
    </row>
    <row r="6" spans="1:8" s="1" customFormat="1" ht="15.75" customHeight="1">
      <c r="A6" s="7" t="s">
        <v>4</v>
      </c>
      <c r="B6" s="10"/>
      <c r="C6" s="22">
        <v>10</v>
      </c>
      <c r="D6" s="11" t="str">
        <f t="shared" si="0"/>
        <v>-</v>
      </c>
      <c r="F6" s="7">
        <v>3</v>
      </c>
      <c r="G6" s="15" t="str">
        <f t="shared" si="1"/>
        <v>-</v>
      </c>
      <c r="H6" s="16">
        <f t="shared" si="2"/>
      </c>
    </row>
    <row r="7" spans="1:8" s="1" customFormat="1" ht="15.75" customHeight="1">
      <c r="A7" s="7" t="s">
        <v>5</v>
      </c>
      <c r="B7" s="10"/>
      <c r="C7" s="22">
        <v>10</v>
      </c>
      <c r="D7" s="11" t="str">
        <f t="shared" si="0"/>
        <v>-</v>
      </c>
      <c r="F7" s="7">
        <v>4</v>
      </c>
      <c r="G7" s="15" t="str">
        <f t="shared" si="1"/>
        <v>-</v>
      </c>
      <c r="H7" s="16">
        <f t="shared" si="2"/>
      </c>
    </row>
    <row r="8" spans="1:8" s="1" customFormat="1" ht="15.75" customHeight="1">
      <c r="A8" s="7" t="s">
        <v>6</v>
      </c>
      <c r="B8" s="10"/>
      <c r="C8" s="22">
        <v>10</v>
      </c>
      <c r="D8" s="11" t="str">
        <f t="shared" si="0"/>
        <v>-</v>
      </c>
      <c r="F8" s="7">
        <v>5</v>
      </c>
      <c r="G8" s="15" t="str">
        <f t="shared" si="1"/>
        <v>-</v>
      </c>
      <c r="H8" s="16">
        <f t="shared" si="2"/>
      </c>
    </row>
    <row r="9" spans="2:8" s="1" customFormat="1" ht="15.75" customHeight="1">
      <c r="B9" s="6">
        <f>COUNT(B2:B8)</f>
        <v>0</v>
      </c>
      <c r="F9" s="7">
        <v>6</v>
      </c>
      <c r="G9" s="15" t="str">
        <f t="shared" si="1"/>
        <v>-</v>
      </c>
      <c r="H9" s="16">
        <f t="shared" si="2"/>
      </c>
    </row>
    <row r="10" spans="4:8" s="1" customFormat="1" ht="15.75" customHeight="1">
      <c r="D10" s="11" t="str">
        <f>IF(SUM(D2:D8)&gt;0,SUM(D2:D8),"-")</f>
        <v>-</v>
      </c>
      <c r="F10" s="7">
        <v>7</v>
      </c>
      <c r="G10" s="15" t="str">
        <f t="shared" si="1"/>
        <v>-</v>
      </c>
      <c r="H10" s="16">
        <f t="shared" si="2"/>
      </c>
    </row>
    <row r="11" spans="6:8" s="1" customFormat="1" ht="15.75" customHeight="1">
      <c r="F11" s="7">
        <v>8</v>
      </c>
      <c r="G11" s="15" t="str">
        <f t="shared" si="1"/>
        <v>-</v>
      </c>
      <c r="H11" s="16">
        <f t="shared" si="2"/>
      </c>
    </row>
    <row r="12" spans="1:8" s="1" customFormat="1" ht="15.75" customHeight="1">
      <c r="A12" s="7" t="s">
        <v>31</v>
      </c>
      <c r="B12" s="10"/>
      <c r="C12" s="22">
        <v>30</v>
      </c>
      <c r="D12" s="11" t="str">
        <f>IF(B12&lt;&gt;0,C12*B12,"-")</f>
        <v>-</v>
      </c>
      <c r="F12" s="7">
        <v>9</v>
      </c>
      <c r="G12" s="15" t="str">
        <f t="shared" si="1"/>
        <v>-</v>
      </c>
      <c r="H12" s="16">
        <f t="shared" si="2"/>
      </c>
    </row>
    <row r="13" spans="2:8" s="1" customFormat="1" ht="15.75" customHeight="1">
      <c r="B13" s="6">
        <f>COUNT(B2:B8,B12)</f>
        <v>0</v>
      </c>
      <c r="F13" s="7">
        <v>10</v>
      </c>
      <c r="G13" s="15" t="str">
        <f t="shared" si="1"/>
        <v>-</v>
      </c>
      <c r="H13" s="16">
        <f t="shared" si="2"/>
      </c>
    </row>
    <row r="14" spans="4:8" s="1" customFormat="1" ht="15.75" customHeight="1">
      <c r="D14" s="11" t="str">
        <f>IF(B13=8,SUM(D12,D10),"-")</f>
        <v>-</v>
      </c>
      <c r="F14" s="7">
        <v>11</v>
      </c>
      <c r="G14" s="15" t="str">
        <f t="shared" si="1"/>
        <v>-</v>
      </c>
      <c r="H14" s="16">
        <f t="shared" si="2"/>
      </c>
    </row>
    <row r="15" spans="6:8" s="1" customFormat="1" ht="15.75" customHeight="1">
      <c r="F15" s="7">
        <v>12</v>
      </c>
      <c r="G15" s="15" t="str">
        <f t="shared" si="1"/>
        <v>-</v>
      </c>
      <c r="H15" s="16">
        <f t="shared" si="2"/>
      </c>
    </row>
    <row r="16" spans="1:8" s="1" customFormat="1" ht="15.75" customHeight="1">
      <c r="A16" s="17" t="s">
        <v>27</v>
      </c>
      <c r="F16" s="7">
        <v>13</v>
      </c>
      <c r="G16" s="15" t="str">
        <f t="shared" si="1"/>
        <v>-</v>
      </c>
      <c r="H16" s="16">
        <f t="shared" si="2"/>
      </c>
    </row>
    <row r="17" spans="1:8" s="1" customFormat="1" ht="15.75" customHeight="1">
      <c r="A17" s="2" t="s">
        <v>28</v>
      </c>
      <c r="B17" s="3"/>
      <c r="C17" s="3"/>
      <c r="D17" s="18" t="str">
        <f>IF(D14&lt;&gt;"-",INT(D14)/100,"-")</f>
        <v>-</v>
      </c>
      <c r="F17" s="7">
        <v>14</v>
      </c>
      <c r="G17" s="15" t="str">
        <f t="shared" si="1"/>
        <v>-</v>
      </c>
      <c r="H17" s="16">
        <f t="shared" si="2"/>
      </c>
    </row>
    <row r="18" spans="1:8" s="1" customFormat="1" ht="15.75" customHeight="1">
      <c r="A18" s="12" t="s">
        <v>29</v>
      </c>
      <c r="B18" s="26">
        <f>IF(D17="-","",IF(AND(D17&gt;3.99,D17&lt;6.5),"ausreichend (4,00 - 6,49)",IF(AND(D17&gt;6.49,D17&lt;9),"befriedigend (6,50 - 8,99)",IF(AND(D17&gt;8.99,D17&lt;11.5),"vollbefriedigend (9,00 - 11,49)",IF(AND(D17&gt;11.49,D17&lt;14),"gut (11,5 - 13,99)",IF(AND(D17&gt;13.99,D17&lt;18.01),"sehr gut (14,00 - 18,00)","nicht bestanden (unter 4,00)"))))))</f>
      </c>
      <c r="C18" s="27"/>
      <c r="D18" s="27"/>
      <c r="F18" s="7">
        <v>15</v>
      </c>
      <c r="G18" s="15" t="str">
        <f t="shared" si="1"/>
        <v>-</v>
      </c>
      <c r="H18" s="16">
        <f t="shared" si="2"/>
      </c>
    </row>
    <row r="19" spans="6:8" s="1" customFormat="1" ht="15.75" customHeight="1">
      <c r="F19" s="7">
        <v>16</v>
      </c>
      <c r="G19" s="15" t="str">
        <f t="shared" si="1"/>
        <v>-</v>
      </c>
      <c r="H19" s="16">
        <f t="shared" si="2"/>
      </c>
    </row>
    <row r="20" spans="6:8" ht="15.75" customHeight="1">
      <c r="F20" s="7">
        <v>17</v>
      </c>
      <c r="G20" s="15" t="str">
        <f t="shared" si="1"/>
        <v>-</v>
      </c>
      <c r="H20" s="16">
        <f t="shared" si="2"/>
      </c>
    </row>
    <row r="21" spans="6:8" s="4" customFormat="1" ht="15.75" customHeight="1">
      <c r="F21" s="7">
        <v>18</v>
      </c>
      <c r="G21" s="15" t="str">
        <f t="shared" si="1"/>
        <v>-</v>
      </c>
      <c r="H21" s="16">
        <f t="shared" si="2"/>
      </c>
    </row>
    <row r="22" spans="6:8" s="4" customFormat="1" ht="15.75" customHeight="1">
      <c r="F22" s="19"/>
      <c r="G22" s="20"/>
      <c r="H22" s="21"/>
    </row>
    <row r="23" spans="1:3" s="4" customFormat="1" ht="15.75" customHeight="1">
      <c r="A23" s="4" t="s">
        <v>9</v>
      </c>
      <c r="B23" s="4" t="s">
        <v>10</v>
      </c>
      <c r="C23" s="4" t="s">
        <v>23</v>
      </c>
    </row>
    <row r="24" spans="1:3" s="4" customFormat="1" ht="15.75" customHeight="1">
      <c r="A24" s="4" t="s">
        <v>11</v>
      </c>
      <c r="B24" s="4" t="s">
        <v>12</v>
      </c>
      <c r="C24" s="4" t="s">
        <v>22</v>
      </c>
    </row>
    <row r="25" spans="1:3" s="4" customFormat="1" ht="15.75" customHeight="1">
      <c r="A25" s="4" t="s">
        <v>13</v>
      </c>
      <c r="B25" s="4" t="s">
        <v>14</v>
      </c>
      <c r="C25" s="4" t="s">
        <v>21</v>
      </c>
    </row>
    <row r="26" spans="1:3" s="4" customFormat="1" ht="15.75" customHeight="1">
      <c r="A26" s="4" t="s">
        <v>15</v>
      </c>
      <c r="B26" s="4" t="s">
        <v>16</v>
      </c>
      <c r="C26" s="4" t="s">
        <v>20</v>
      </c>
    </row>
    <row r="27" spans="1:3" ht="15">
      <c r="A27" s="4" t="s">
        <v>17</v>
      </c>
      <c r="B27" s="4" t="s">
        <v>18</v>
      </c>
      <c r="C27" s="4" t="s">
        <v>19</v>
      </c>
    </row>
    <row r="29" spans="1:8" ht="40.5" customHeight="1">
      <c r="A29" s="28" t="s">
        <v>32</v>
      </c>
      <c r="B29" s="29"/>
      <c r="C29" s="29"/>
      <c r="D29" s="29"/>
      <c r="E29" s="29"/>
      <c r="F29" s="29"/>
      <c r="G29" s="29"/>
      <c r="H29" s="29"/>
    </row>
  </sheetData>
  <sheetProtection password="D214" sheet="1" objects="1" scenarios="1"/>
  <mergeCells count="3">
    <mergeCell ref="F1:H1"/>
    <mergeCell ref="B18:D18"/>
    <mergeCell ref="A29:H29"/>
  </mergeCells>
  <conditionalFormatting sqref="A18 A17:D17">
    <cfRule type="expression" priority="9" dxfId="5">
      <formula>$D$17&lt;4</formula>
    </cfRule>
  </conditionalFormatting>
  <conditionalFormatting sqref="H3:H21">
    <cfRule type="expression" priority="7" dxfId="5">
      <formula>G3&lt;4</formula>
    </cfRule>
  </conditionalFormatting>
  <conditionalFormatting sqref="B18">
    <cfRule type="expression" priority="4" dxfId="5">
      <formula>$D$17&lt;4</formula>
    </cfRule>
  </conditionalFormatting>
  <conditionalFormatting sqref="G3:G21">
    <cfRule type="expression" priority="2" dxfId="5">
      <formula>G3&lt;4</formula>
    </cfRule>
  </conditionalFormatting>
  <conditionalFormatting sqref="H4:H21">
    <cfRule type="expression" priority="1" dxfId="5">
      <formula>G4&lt;4</formula>
    </cfRule>
  </conditionalFormatting>
  <dataValidations count="1">
    <dataValidation type="list" allowBlank="1" showInputMessage="1" showErrorMessage="1" promptTitle="Punktzahl eingeben" prompt="Hier ist nur 0 oder eine Ganzzahl von 1 bis 18 erlaubt." errorTitle="Unzulässige Eingabe" error="Der eingegebene Wert ist nicht zulässig. Hier ist nur 0 oder eine Ganzzahl von 1 bis 18 erlaubt." sqref="B2:B8 B12">
      <formula1>$F$3:$F$21</formula1>
    </dataValidation>
  </dataValidation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NRW - VPS NEXUS-Web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Noteneditor RpflAO NRW</dc:title>
  <dc:subject/>
  <dc:creator>Grünewald, Matthias (ITLCAS)</dc:creator>
  <cp:keywords/>
  <dc:description/>
  <cp:lastModifiedBy>Matthias Grünewald</cp:lastModifiedBy>
  <cp:lastPrinted>2018-10-23T09:27:49Z</cp:lastPrinted>
  <dcterms:created xsi:type="dcterms:W3CDTF">2018-10-15T19:13:41Z</dcterms:created>
  <dcterms:modified xsi:type="dcterms:W3CDTF">2018-10-23T09:32:15Z</dcterms:modified>
  <cp:category/>
  <cp:version/>
  <cp:contentType/>
  <cp:contentStatus/>
</cp:coreProperties>
</file>